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-tmr\Desktop\Чистовики виконкому від 16.02.26\142 зміни до бюджету  на 17.02.2026\"/>
    </mc:Choice>
  </mc:AlternateContent>
  <bookViews>
    <workbookView xWindow="0" yWindow="0" windowWidth="28800" windowHeight="1173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5" i="1" l="1"/>
  <c r="J25" i="1"/>
  <c r="J22" i="1" s="1"/>
  <c r="H25" i="1"/>
  <c r="J18" i="1"/>
  <c r="M23" i="1"/>
  <c r="N23" i="1"/>
  <c r="L25" i="1"/>
  <c r="M25" i="1"/>
  <c r="L16" i="1"/>
  <c r="M16" i="1"/>
  <c r="N16" i="1"/>
  <c r="L17" i="1"/>
  <c r="M17" i="1"/>
  <c r="N17" i="1"/>
  <c r="I24" i="1"/>
  <c r="I22" i="1" s="1"/>
  <c r="M22" i="1" s="1"/>
  <c r="J24" i="1"/>
  <c r="H24" i="1"/>
  <c r="E24" i="1"/>
  <c r="F24" i="1"/>
  <c r="N24" i="1" s="1"/>
  <c r="D24" i="1"/>
  <c r="L24" i="1" s="1"/>
  <c r="E23" i="1"/>
  <c r="F23" i="1"/>
  <c r="D23" i="1"/>
  <c r="L23" i="1" s="1"/>
  <c r="G23" i="1"/>
  <c r="E22" i="1"/>
  <c r="G17" i="1"/>
  <c r="K17" i="1" s="1"/>
  <c r="G16" i="1"/>
  <c r="C17" i="1"/>
  <c r="C16" i="1"/>
  <c r="K16" i="1" s="1"/>
  <c r="G18" i="1"/>
  <c r="E15" i="1"/>
  <c r="F15" i="1"/>
  <c r="H15" i="1"/>
  <c r="L15" i="1" s="1"/>
  <c r="I15" i="1"/>
  <c r="J15" i="1"/>
  <c r="D15" i="1"/>
  <c r="D22" i="1" l="1"/>
  <c r="M24" i="1"/>
  <c r="N15" i="1"/>
  <c r="F22" i="1"/>
  <c r="N22" i="1" s="1"/>
  <c r="N25" i="1"/>
  <c r="M15" i="1"/>
  <c r="G24" i="1"/>
  <c r="K24" i="1" s="1"/>
  <c r="H22" i="1"/>
  <c r="G15" i="1"/>
  <c r="C24" i="1"/>
  <c r="C23" i="1"/>
  <c r="K23" i="1" s="1"/>
  <c r="L22" i="1" l="1"/>
  <c r="L18" i="1"/>
  <c r="M18" i="1"/>
  <c r="N18" i="1"/>
  <c r="C25" i="1"/>
  <c r="C22" i="1" s="1"/>
  <c r="C18" i="1"/>
  <c r="J21" i="1"/>
  <c r="I21" i="1"/>
  <c r="H21" i="1"/>
  <c r="E21" i="1"/>
  <c r="F21" i="1"/>
  <c r="F26" i="1" s="1"/>
  <c r="D21" i="1"/>
  <c r="K18" i="1" l="1"/>
  <c r="C15" i="1"/>
  <c r="K15" i="1" s="1"/>
  <c r="C21" i="1"/>
  <c r="J26" i="1"/>
  <c r="N26" i="1" s="1"/>
  <c r="N21" i="1"/>
  <c r="H26" i="1"/>
  <c r="L21" i="1"/>
  <c r="I26" i="1"/>
  <c r="M21" i="1"/>
  <c r="D26" i="1"/>
  <c r="E26" i="1"/>
  <c r="G25" i="1"/>
  <c r="G21" i="1"/>
  <c r="K21" i="1" s="1"/>
  <c r="G26" i="1" l="1"/>
  <c r="L26" i="1"/>
  <c r="K25" i="1"/>
  <c r="G22" i="1"/>
  <c r="K22" i="1" s="1"/>
  <c r="M26" i="1"/>
  <c r="C26" i="1"/>
  <c r="K26" i="1" s="1"/>
  <c r="I14" i="1" l="1"/>
  <c r="I19" i="1" s="1"/>
  <c r="J14" i="1"/>
  <c r="J19" i="1" s="1"/>
  <c r="H14" i="1"/>
  <c r="H19" i="1" s="1"/>
  <c r="F14" i="1"/>
  <c r="F19" i="1" s="1"/>
  <c r="E14" i="1"/>
  <c r="D14" i="1"/>
  <c r="G19" i="1" l="1"/>
  <c r="N19" i="1"/>
  <c r="G14" i="1"/>
  <c r="M14" i="1"/>
  <c r="C14" i="1"/>
  <c r="E19" i="1"/>
  <c r="M19" i="1" s="1"/>
  <c r="N14" i="1"/>
  <c r="L14" i="1"/>
  <c r="D19" i="1"/>
  <c r="K14" i="1" l="1"/>
  <c r="L19" i="1"/>
  <c r="C19" i="1"/>
  <c r="K19" i="1" l="1"/>
</calcChain>
</file>

<file path=xl/sharedStrings.xml><?xml version="1.0" encoding="utf-8"?>
<sst xmlns="http://schemas.openxmlformats.org/spreadsheetml/2006/main" count="45" uniqueCount="30">
  <si>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</si>
  <si>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</si>
  <si>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</si>
  <si>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</si>
  <si>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</si>
  <si>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</si>
  <si>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</si>
  <si>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</si>
  <si>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</si>
  <si>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</si>
  <si>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</si>
  <si>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</si>
  <si>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</si>
  <si>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</si>
  <si>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</si>
  <si>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</si>
  <si>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</si>
  <si>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</si>
  <si>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</si>
  <si>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Наталія КОВАЛЬОВА</t>
  </si>
  <si>
    <t>1852600000</t>
  </si>
  <si>
    <t>(код бюджету)</t>
  </si>
  <si>
    <t>ФІНАНСУВАННЯ_x000D_
бюджету Тростянецької міської територіальної громади на 2026 рік</t>
  </si>
  <si>
    <t>затверджено</t>
  </si>
  <si>
    <t>внесено зміни</t>
  </si>
  <si>
    <t>затверджено зі змінами</t>
  </si>
  <si>
    <t>На початок періоду</t>
  </si>
  <si>
    <t>На кінець періоду</t>
  </si>
  <si>
    <t>до рішення 24 сесії 8 скликання (третє пленарне засідання)</t>
  </si>
  <si>
    <t>Тростянецької міської ради № ____ від 17 лютого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</si>
</sst>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3" borderId="3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 applyAlignment="1"/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4" fontId="5" fillId="2" borderId="3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5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zoomScaleNormal="100" workbookViewId="0">
      <selection activeCell="P17" sqref="P17"/>
    </sheetView>
  </sheetViews>
  <sheetFormatPr defaultColWidth="9.140625" defaultRowHeight="12.75" x14ac:dyDescent="0.2"/>
  <cols>
    <col min="1" max="1" width="11.28515625" style="2" customWidth="1"/>
    <col min="2" max="2" width="44.5703125" style="2" customWidth="1"/>
    <col min="3" max="3" width="13.140625" style="2" customWidth="1"/>
    <col min="4" max="6" width="14.140625" style="2" customWidth="1"/>
    <col min="7" max="7" width="15.140625" style="2" customWidth="1"/>
    <col min="8" max="10" width="12.85546875" style="2" customWidth="1"/>
    <col min="11" max="11" width="13.42578125" style="2" customWidth="1"/>
    <col min="12" max="14" width="14.42578125" style="2" customWidth="1"/>
    <col min="15" max="16384" width="9.140625" style="2"/>
  </cols>
  <sheetData>
    <row r="1" spans="1:15" x14ac:dyDescent="0.2">
      <c r="M1" s="3" t="s">
        <v>0</v>
      </c>
      <c r="N1" s="3"/>
      <c r="O1" s="3"/>
    </row>
    <row r="2" spans="1:15" x14ac:dyDescent="0.2">
      <c r="M2" s="3"/>
      <c r="N2" s="3" t="s">
        <v>28</v>
      </c>
      <c r="O2" s="3"/>
    </row>
    <row r="3" spans="1:15" x14ac:dyDescent="0.2">
      <c r="M3" s="3"/>
      <c r="N3" s="3" t="s">
        <v>29</v>
      </c>
      <c r="O3" s="3"/>
    </row>
    <row r="5" spans="1:15" ht="45" customHeight="1" x14ac:dyDescent="0.3">
      <c r="B5" s="4"/>
      <c r="C5" s="26" t="s">
        <v>22</v>
      </c>
      <c r="D5" s="26"/>
      <c r="E5" s="26"/>
      <c r="F5" s="26"/>
      <c r="G5" s="26"/>
      <c r="H5" s="26"/>
      <c r="I5" s="26"/>
      <c r="J5" s="26"/>
      <c r="K5" s="26"/>
    </row>
    <row r="6" spans="1:15" ht="22.5" customHeight="1" x14ac:dyDescent="0.2">
      <c r="A6" s="5" t="s">
        <v>20</v>
      </c>
      <c r="B6" s="6"/>
      <c r="C6" s="6"/>
      <c r="D6" s="6"/>
      <c r="E6" s="6"/>
      <c r="F6" s="6"/>
      <c r="N6" s="3" t="s">
        <v>1</v>
      </c>
    </row>
    <row r="7" spans="1:15" x14ac:dyDescent="0.2">
      <c r="A7" s="7" t="s">
        <v>21</v>
      </c>
    </row>
    <row r="8" spans="1:15" x14ac:dyDescent="0.2">
      <c r="A8" s="28" t="s">
        <v>2</v>
      </c>
      <c r="B8" s="28" t="s">
        <v>3</v>
      </c>
      <c r="C8" s="20" t="s">
        <v>23</v>
      </c>
      <c r="D8" s="21"/>
      <c r="E8" s="21"/>
      <c r="F8" s="27"/>
      <c r="G8" s="20" t="s">
        <v>24</v>
      </c>
      <c r="H8" s="21"/>
      <c r="I8" s="21"/>
      <c r="J8" s="21"/>
      <c r="K8" s="22" t="s">
        <v>25</v>
      </c>
      <c r="L8" s="22"/>
      <c r="M8" s="22"/>
      <c r="N8" s="22"/>
    </row>
    <row r="9" spans="1:15" ht="12.75" customHeight="1" x14ac:dyDescent="0.2">
      <c r="A9" s="28"/>
      <c r="B9" s="28"/>
      <c r="C9" s="28" t="s">
        <v>4</v>
      </c>
      <c r="D9" s="28" t="s">
        <v>5</v>
      </c>
      <c r="E9" s="28" t="s">
        <v>6</v>
      </c>
      <c r="F9" s="28"/>
      <c r="G9" s="28" t="s">
        <v>4</v>
      </c>
      <c r="H9" s="28" t="s">
        <v>5</v>
      </c>
      <c r="I9" s="28" t="s">
        <v>6</v>
      </c>
      <c r="J9" s="28"/>
      <c r="K9" s="28" t="s">
        <v>4</v>
      </c>
      <c r="L9" s="28" t="s">
        <v>5</v>
      </c>
      <c r="M9" s="28" t="s">
        <v>6</v>
      </c>
      <c r="N9" s="28"/>
    </row>
    <row r="10" spans="1:15" x14ac:dyDescent="0.2">
      <c r="A10" s="28"/>
      <c r="B10" s="28"/>
      <c r="C10" s="28"/>
      <c r="D10" s="28"/>
      <c r="E10" s="28" t="s">
        <v>7</v>
      </c>
      <c r="F10" s="28" t="s">
        <v>8</v>
      </c>
      <c r="G10" s="28"/>
      <c r="H10" s="28"/>
      <c r="I10" s="28" t="s">
        <v>7</v>
      </c>
      <c r="J10" s="28" t="s">
        <v>8</v>
      </c>
      <c r="K10" s="28"/>
      <c r="L10" s="28"/>
      <c r="M10" s="28" t="s">
        <v>7</v>
      </c>
      <c r="N10" s="28" t="s">
        <v>8</v>
      </c>
    </row>
    <row r="11" spans="1:15" x14ac:dyDescent="0.2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spans="1:15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3</v>
      </c>
      <c r="H12" s="8">
        <v>4</v>
      </c>
      <c r="I12" s="8">
        <v>5</v>
      </c>
      <c r="J12" s="8">
        <v>6</v>
      </c>
      <c r="K12" s="8">
        <v>3</v>
      </c>
      <c r="L12" s="8">
        <v>4</v>
      </c>
      <c r="M12" s="8">
        <v>5</v>
      </c>
      <c r="N12" s="8">
        <v>6</v>
      </c>
    </row>
    <row r="13" spans="1:15" ht="21" customHeight="1" x14ac:dyDescent="0.2">
      <c r="A13" s="23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5"/>
    </row>
    <row r="14" spans="1:15" x14ac:dyDescent="0.2">
      <c r="A14" s="9">
        <v>200000</v>
      </c>
      <c r="B14" s="10" t="s">
        <v>10</v>
      </c>
      <c r="C14" s="11">
        <f>D14+E14</f>
        <v>0</v>
      </c>
      <c r="D14" s="11">
        <f>D15</f>
        <v>-34620000</v>
      </c>
      <c r="E14" s="11">
        <f t="shared" ref="E14:F14" si="0">E15</f>
        <v>34620000</v>
      </c>
      <c r="F14" s="11">
        <f t="shared" si="0"/>
        <v>34620000</v>
      </c>
      <c r="G14" s="11">
        <f>H14+I14</f>
        <v>12275385.890000001</v>
      </c>
      <c r="H14" s="11">
        <f>H15</f>
        <v>9021495</v>
      </c>
      <c r="I14" s="11">
        <f t="shared" ref="I14" si="1">I15</f>
        <v>3253890.89</v>
      </c>
      <c r="J14" s="11">
        <f t="shared" ref="J14" si="2">J15</f>
        <v>2841612</v>
      </c>
      <c r="K14" s="11">
        <f>C14+G14</f>
        <v>12275385.890000001</v>
      </c>
      <c r="L14" s="11">
        <f t="shared" ref="L14:N14" si="3">D14+H14</f>
        <v>-25598505</v>
      </c>
      <c r="M14" s="11">
        <f t="shared" si="3"/>
        <v>37873890.890000001</v>
      </c>
      <c r="N14" s="11">
        <f t="shared" si="3"/>
        <v>37461612</v>
      </c>
    </row>
    <row r="15" spans="1:15" ht="25.5" x14ac:dyDescent="0.2">
      <c r="A15" s="9">
        <v>208000</v>
      </c>
      <c r="B15" s="10" t="s">
        <v>11</v>
      </c>
      <c r="C15" s="12">
        <f>C16-C17+C18</f>
        <v>0</v>
      </c>
      <c r="D15" s="11">
        <f>D16-D17+D18</f>
        <v>-34620000</v>
      </c>
      <c r="E15" s="11">
        <f t="shared" ref="E15:J15" si="4">E16-E17+E18</f>
        <v>34620000</v>
      </c>
      <c r="F15" s="11">
        <f t="shared" si="4"/>
        <v>34620000</v>
      </c>
      <c r="G15" s="11">
        <f t="shared" si="4"/>
        <v>12275385.890000001</v>
      </c>
      <c r="H15" s="11">
        <f t="shared" si="4"/>
        <v>9021495</v>
      </c>
      <c r="I15" s="11">
        <f t="shared" si="4"/>
        <v>3253890.89</v>
      </c>
      <c r="J15" s="11">
        <f t="shared" si="4"/>
        <v>2841612</v>
      </c>
      <c r="K15" s="11">
        <f t="shared" ref="K15:K17" si="5">C15+G15</f>
        <v>12275385.890000001</v>
      </c>
      <c r="L15" s="11">
        <f t="shared" ref="L15:L17" si="6">D15+H15</f>
        <v>-25598505</v>
      </c>
      <c r="M15" s="11">
        <f t="shared" ref="M15:M17" si="7">E15+I15</f>
        <v>37873890.890000001</v>
      </c>
      <c r="N15" s="11">
        <f t="shared" ref="N15:N17" si="8">F15+J15</f>
        <v>37461612</v>
      </c>
    </row>
    <row r="16" spans="1:15" x14ac:dyDescent="0.2">
      <c r="A16" s="13">
        <v>208100</v>
      </c>
      <c r="B16" s="1" t="s">
        <v>26</v>
      </c>
      <c r="C16" s="11">
        <f t="shared" ref="C16:C19" si="9">D16+E16</f>
        <v>12936399.130000001</v>
      </c>
      <c r="D16" s="11">
        <v>11862104.83</v>
      </c>
      <c r="E16" s="11">
        <v>1074294.3</v>
      </c>
      <c r="F16" s="11">
        <v>11003.38</v>
      </c>
      <c r="G16" s="14">
        <f t="shared" ref="G16:G17" si="10">H16+I16</f>
        <v>0</v>
      </c>
      <c r="H16" s="14"/>
      <c r="I16" s="14"/>
      <c r="J16" s="14"/>
      <c r="K16" s="11">
        <f t="shared" si="5"/>
        <v>12936399.130000001</v>
      </c>
      <c r="L16" s="14">
        <f t="shared" si="6"/>
        <v>11862104.83</v>
      </c>
      <c r="M16" s="14">
        <f t="shared" si="7"/>
        <v>1074294.3</v>
      </c>
      <c r="N16" s="14">
        <f t="shared" si="8"/>
        <v>11003.38</v>
      </c>
    </row>
    <row r="17" spans="1:14" x14ac:dyDescent="0.2">
      <c r="A17" s="13">
        <v>208200</v>
      </c>
      <c r="B17" s="1" t="s">
        <v>27</v>
      </c>
      <c r="C17" s="11">
        <f t="shared" si="9"/>
        <v>12936399.130000001</v>
      </c>
      <c r="D17" s="11">
        <v>11862104.83</v>
      </c>
      <c r="E17" s="11">
        <v>1074294.3</v>
      </c>
      <c r="F17" s="11">
        <v>11003.38</v>
      </c>
      <c r="G17" s="14">
        <f t="shared" si="10"/>
        <v>-12275385.890000001</v>
      </c>
      <c r="H17" s="14">
        <v>-11852104</v>
      </c>
      <c r="I17" s="14">
        <v>-423281.89</v>
      </c>
      <c r="J17" s="14">
        <v>-11003</v>
      </c>
      <c r="K17" s="11">
        <f t="shared" si="5"/>
        <v>661013.24000000022</v>
      </c>
      <c r="L17" s="14">
        <f t="shared" si="6"/>
        <v>10000.830000000075</v>
      </c>
      <c r="M17" s="14">
        <f t="shared" si="7"/>
        <v>651012.41</v>
      </c>
      <c r="N17" s="14">
        <f t="shared" si="8"/>
        <v>0.37999999999919964</v>
      </c>
    </row>
    <row r="18" spans="1:14" ht="39" customHeight="1" x14ac:dyDescent="0.2">
      <c r="A18" s="15">
        <v>208400</v>
      </c>
      <c r="B18" s="16" t="s">
        <v>12</v>
      </c>
      <c r="C18" s="11">
        <f t="shared" si="9"/>
        <v>0</v>
      </c>
      <c r="D18" s="14">
        <v>-34620000</v>
      </c>
      <c r="E18" s="14">
        <v>34620000</v>
      </c>
      <c r="F18" s="14">
        <v>34620000</v>
      </c>
      <c r="G18" s="14">
        <f>H18+I18</f>
        <v>0</v>
      </c>
      <c r="H18" s="14">
        <v>-2830609</v>
      </c>
      <c r="I18" s="14">
        <v>2830609</v>
      </c>
      <c r="J18" s="14">
        <f>I18</f>
        <v>2830609</v>
      </c>
      <c r="K18" s="14">
        <f t="shared" ref="K18:K19" si="11">C18+G18</f>
        <v>0</v>
      </c>
      <c r="L18" s="14">
        <f t="shared" ref="L18:L19" si="12">D18+H18</f>
        <v>-37450609</v>
      </c>
      <c r="M18" s="14">
        <f t="shared" ref="M18:M19" si="13">E18+I18</f>
        <v>37450609</v>
      </c>
      <c r="N18" s="14">
        <f t="shared" ref="N18:N19" si="14">F18+J18</f>
        <v>37450609</v>
      </c>
    </row>
    <row r="19" spans="1:14" x14ac:dyDescent="0.2">
      <c r="A19" s="17" t="s">
        <v>13</v>
      </c>
      <c r="B19" s="10" t="s">
        <v>14</v>
      </c>
      <c r="C19" s="11">
        <f t="shared" si="9"/>
        <v>0</v>
      </c>
      <c r="D19" s="11">
        <f>D14</f>
        <v>-34620000</v>
      </c>
      <c r="E19" s="11">
        <f t="shared" ref="E19:F19" si="15">E14</f>
        <v>34620000</v>
      </c>
      <c r="F19" s="11">
        <f t="shared" si="15"/>
        <v>34620000</v>
      </c>
      <c r="G19" s="11">
        <f>H19+I19</f>
        <v>12275385.890000001</v>
      </c>
      <c r="H19" s="11">
        <f>H14</f>
        <v>9021495</v>
      </c>
      <c r="I19" s="11">
        <f t="shared" ref="I19:J19" si="16">I14</f>
        <v>3253890.89</v>
      </c>
      <c r="J19" s="11">
        <f t="shared" si="16"/>
        <v>2841612</v>
      </c>
      <c r="K19" s="11">
        <f t="shared" si="11"/>
        <v>12275385.890000001</v>
      </c>
      <c r="L19" s="11">
        <f t="shared" si="12"/>
        <v>-25598505</v>
      </c>
      <c r="M19" s="11">
        <f t="shared" si="13"/>
        <v>37873890.890000001</v>
      </c>
      <c r="N19" s="11">
        <f t="shared" si="14"/>
        <v>37461612</v>
      </c>
    </row>
    <row r="20" spans="1:14" ht="21" customHeight="1" x14ac:dyDescent="0.2">
      <c r="A20" s="23" t="s">
        <v>15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5"/>
    </row>
    <row r="21" spans="1:14" x14ac:dyDescent="0.2">
      <c r="A21" s="9">
        <v>600000</v>
      </c>
      <c r="B21" s="10" t="s">
        <v>16</v>
      </c>
      <c r="C21" s="11">
        <f>D21+E21</f>
        <v>0</v>
      </c>
      <c r="D21" s="11">
        <f>D22</f>
        <v>-34620000</v>
      </c>
      <c r="E21" s="11">
        <f t="shared" ref="E21:F21" si="17">E22</f>
        <v>34620000</v>
      </c>
      <c r="F21" s="11">
        <f t="shared" si="17"/>
        <v>34620000</v>
      </c>
      <c r="G21" s="11">
        <f>H21+I21</f>
        <v>12275385.890000001</v>
      </c>
      <c r="H21" s="11">
        <f>H22</f>
        <v>9021495</v>
      </c>
      <c r="I21" s="11">
        <f t="shared" ref="I21" si="18">I22</f>
        <v>3253890.89</v>
      </c>
      <c r="J21" s="11">
        <f t="shared" ref="J21" si="19">J22</f>
        <v>2841612</v>
      </c>
      <c r="K21" s="11">
        <f>C21+G21</f>
        <v>12275385.890000001</v>
      </c>
      <c r="L21" s="11">
        <f t="shared" ref="L21:N21" si="20">D21+H21</f>
        <v>-25598505</v>
      </c>
      <c r="M21" s="11">
        <f t="shared" si="20"/>
        <v>37873890.890000001</v>
      </c>
      <c r="N21" s="11">
        <f t="shared" si="20"/>
        <v>37461612</v>
      </c>
    </row>
    <row r="22" spans="1:14" x14ac:dyDescent="0.2">
      <c r="A22" s="9">
        <v>602000</v>
      </c>
      <c r="B22" s="10" t="s">
        <v>17</v>
      </c>
      <c r="C22" s="12">
        <f>C23-C24+C25</f>
        <v>0</v>
      </c>
      <c r="D22" s="12">
        <f t="shared" ref="D22:J22" si="21">D23-D24+D25</f>
        <v>-34620000</v>
      </c>
      <c r="E22" s="12">
        <f t="shared" si="21"/>
        <v>34620000</v>
      </c>
      <c r="F22" s="12">
        <f t="shared" si="21"/>
        <v>34620000</v>
      </c>
      <c r="G22" s="12">
        <f t="shared" si="21"/>
        <v>12275385.890000001</v>
      </c>
      <c r="H22" s="12">
        <f t="shared" si="21"/>
        <v>9021495</v>
      </c>
      <c r="I22" s="12">
        <f t="shared" si="21"/>
        <v>3253890.89</v>
      </c>
      <c r="J22" s="12">
        <f t="shared" si="21"/>
        <v>2841612</v>
      </c>
      <c r="K22" s="11">
        <f t="shared" ref="K22:K25" si="22">C22+G22</f>
        <v>12275385.890000001</v>
      </c>
      <c r="L22" s="11">
        <f t="shared" ref="L22:L25" si="23">D22+H22</f>
        <v>-25598505</v>
      </c>
      <c r="M22" s="11">
        <f t="shared" ref="M22:M25" si="24">E22+I22</f>
        <v>37873890.890000001</v>
      </c>
      <c r="N22" s="11">
        <f t="shared" ref="N22:N25" si="25">F22+J22</f>
        <v>37461612</v>
      </c>
    </row>
    <row r="23" spans="1:14" x14ac:dyDescent="0.2">
      <c r="A23" s="13">
        <v>602100</v>
      </c>
      <c r="B23" s="1" t="s">
        <v>26</v>
      </c>
      <c r="C23" s="11">
        <f t="shared" ref="C23:C26" si="26">D23+E23</f>
        <v>12936399.130000001</v>
      </c>
      <c r="D23" s="11">
        <f>D16</f>
        <v>11862104.83</v>
      </c>
      <c r="E23" s="11">
        <f t="shared" ref="E23:F23" si="27">E16</f>
        <v>1074294.3</v>
      </c>
      <c r="F23" s="11">
        <f t="shared" si="27"/>
        <v>11003.38</v>
      </c>
      <c r="G23" s="14">
        <f t="shared" ref="G23:G24" si="28">H23+I23</f>
        <v>0</v>
      </c>
      <c r="H23" s="14"/>
      <c r="I23" s="14"/>
      <c r="J23" s="14"/>
      <c r="K23" s="11">
        <f t="shared" si="22"/>
        <v>12936399.130000001</v>
      </c>
      <c r="L23" s="14">
        <f t="shared" si="23"/>
        <v>11862104.83</v>
      </c>
      <c r="M23" s="14">
        <f t="shared" si="24"/>
        <v>1074294.3</v>
      </c>
      <c r="N23" s="14">
        <f t="shared" si="25"/>
        <v>11003.38</v>
      </c>
    </row>
    <row r="24" spans="1:14" x14ac:dyDescent="0.2">
      <c r="A24" s="13">
        <v>602200</v>
      </c>
      <c r="B24" s="1" t="s">
        <v>27</v>
      </c>
      <c r="C24" s="11">
        <f t="shared" si="26"/>
        <v>12936399.130000001</v>
      </c>
      <c r="D24" s="11">
        <f>D23</f>
        <v>11862104.83</v>
      </c>
      <c r="E24" s="11">
        <f t="shared" ref="E24:F24" si="29">E23</f>
        <v>1074294.3</v>
      </c>
      <c r="F24" s="11">
        <f t="shared" si="29"/>
        <v>11003.38</v>
      </c>
      <c r="G24" s="14">
        <f t="shared" si="28"/>
        <v>-12275385.890000001</v>
      </c>
      <c r="H24" s="14">
        <f>H17</f>
        <v>-11852104</v>
      </c>
      <c r="I24" s="14">
        <f t="shared" ref="I24:J24" si="30">I17</f>
        <v>-423281.89</v>
      </c>
      <c r="J24" s="14">
        <f t="shared" si="30"/>
        <v>-11003</v>
      </c>
      <c r="K24" s="11">
        <f t="shared" si="22"/>
        <v>661013.24000000022</v>
      </c>
      <c r="L24" s="14">
        <f t="shared" si="23"/>
        <v>10000.830000000075</v>
      </c>
      <c r="M24" s="14">
        <f t="shared" si="24"/>
        <v>651012.41</v>
      </c>
      <c r="N24" s="14">
        <f t="shared" si="25"/>
        <v>0.37999999999919964</v>
      </c>
    </row>
    <row r="25" spans="1:14" ht="38.25" customHeight="1" x14ac:dyDescent="0.2">
      <c r="A25" s="18">
        <v>602400</v>
      </c>
      <c r="B25" s="16" t="s">
        <v>12</v>
      </c>
      <c r="C25" s="11">
        <f t="shared" si="26"/>
        <v>0</v>
      </c>
      <c r="D25" s="14">
        <v>-34620000</v>
      </c>
      <c r="E25" s="14">
        <v>34620000</v>
      </c>
      <c r="F25" s="14">
        <v>34620000</v>
      </c>
      <c r="G25" s="14">
        <f>H25+I25</f>
        <v>0</v>
      </c>
      <c r="H25" s="14">
        <f>H18</f>
        <v>-2830609</v>
      </c>
      <c r="I25" s="14">
        <f t="shared" ref="I25:J25" si="31">I18</f>
        <v>2830609</v>
      </c>
      <c r="J25" s="14">
        <f t="shared" si="31"/>
        <v>2830609</v>
      </c>
      <c r="K25" s="11">
        <f t="shared" si="22"/>
        <v>0</v>
      </c>
      <c r="L25" s="14">
        <f t="shared" si="23"/>
        <v>-37450609</v>
      </c>
      <c r="M25" s="14">
        <f t="shared" si="24"/>
        <v>37450609</v>
      </c>
      <c r="N25" s="14">
        <f t="shared" si="25"/>
        <v>37450609</v>
      </c>
    </row>
    <row r="26" spans="1:14" x14ac:dyDescent="0.2">
      <c r="A26" s="17" t="s">
        <v>13</v>
      </c>
      <c r="B26" s="10" t="s">
        <v>14</v>
      </c>
      <c r="C26" s="11">
        <f t="shared" si="26"/>
        <v>0</v>
      </c>
      <c r="D26" s="11">
        <f>D21</f>
        <v>-34620000</v>
      </c>
      <c r="E26" s="11">
        <f t="shared" ref="E26:F26" si="32">E21</f>
        <v>34620000</v>
      </c>
      <c r="F26" s="11">
        <f t="shared" si="32"/>
        <v>34620000</v>
      </c>
      <c r="G26" s="11">
        <f>H26+I26</f>
        <v>12275385.890000001</v>
      </c>
      <c r="H26" s="11">
        <f>H21</f>
        <v>9021495</v>
      </c>
      <c r="I26" s="11">
        <f t="shared" ref="I26:J26" si="33">I21</f>
        <v>3253890.89</v>
      </c>
      <c r="J26" s="11">
        <f t="shared" si="33"/>
        <v>2841612</v>
      </c>
      <c r="K26" s="11">
        <f t="shared" ref="K26" si="34">C26+G26</f>
        <v>12275385.890000001</v>
      </c>
      <c r="L26" s="11">
        <f t="shared" ref="L26" si="35">D26+H26</f>
        <v>-25598505</v>
      </c>
      <c r="M26" s="11">
        <f t="shared" ref="M26" si="36">E26+I26</f>
        <v>37873890.890000001</v>
      </c>
      <c r="N26" s="11">
        <f t="shared" ref="N26" si="37">F26+J26</f>
        <v>37461612</v>
      </c>
    </row>
    <row r="29" spans="1:14" x14ac:dyDescent="0.2">
      <c r="B29" s="19" t="s">
        <v>18</v>
      </c>
      <c r="E29" s="19" t="s">
        <v>19</v>
      </c>
    </row>
  </sheetData>
  <mergeCells count="23">
    <mergeCell ref="I10:I11"/>
    <mergeCell ref="J10:J11"/>
    <mergeCell ref="K9:K11"/>
    <mergeCell ref="L9:L11"/>
    <mergeCell ref="M9:N9"/>
    <mergeCell ref="M10:M11"/>
    <mergeCell ref="N10:N11"/>
    <mergeCell ref="G8:J8"/>
    <mergeCell ref="K8:N8"/>
    <mergeCell ref="A13:N13"/>
    <mergeCell ref="A20:N20"/>
    <mergeCell ref="C5:K5"/>
    <mergeCell ref="C8:F8"/>
    <mergeCell ref="A8:A11"/>
    <mergeCell ref="B8:B11"/>
    <mergeCell ref="C9:C11"/>
    <mergeCell ref="D9:D11"/>
    <mergeCell ref="E9:F9"/>
    <mergeCell ref="E10:E11"/>
    <mergeCell ref="F10:F11"/>
    <mergeCell ref="G9:G11"/>
    <mergeCell ref="H9:H11"/>
    <mergeCell ref="I9:J9"/>
  </mergeCells>
  <pageMargins left="0.39370078740157483" right="0.39370078740157483" top="0.39370078740157483" bottom="0.39370078740157483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2026-02-19T07:58:39Z</cp:lastPrinted>
  <dcterms:created xsi:type="dcterms:W3CDTF">2025-12-16T14:33:32Z</dcterms:created>
  <dcterms:modified xsi:type="dcterms:W3CDTF">2026-02-20T09:44:23Z</dcterms:modified>
</cp:coreProperties>
</file>